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700" windowHeight="10680" activeTab="0"/>
  </bookViews>
  <sheets>
    <sheet name="SiO.tersoff_tersoff (2)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<sst xmlns="http://schemas.openxmlformats.org/spreadsheetml/2006/main" count="154" uniqueCount="97">
  <si>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#</t>
  </si>
  <si>
    <t>Si</t>
  </si>
  <si>
    <t>and</t>
  </si>
  <si>
    <t>O</t>
  </si>
  <si>
    <t>mixture,</t>
  </si>
  <si>
    <t>parameterized</t>
  </si>
  <si>
    <t>for</t>
  </si>
  <si>
    <t>Tersoff</t>
  </si>
  <si>
    <t>potential</t>
  </si>
  <si>
    <t>Blue</t>
  </si>
  <si>
    <t>Three body interaction</t>
  </si>
  <si>
    <t>this</t>
  </si>
  <si>
    <t>file</t>
  </si>
  <si>
    <t>is</t>
  </si>
  <si>
    <t>from</t>
  </si>
  <si>
    <t>Vijay Kumar Sutrakar</t>
  </si>
  <si>
    <t>Red</t>
  </si>
  <si>
    <t>Two body interaction</t>
  </si>
  <si>
    <t>values</t>
  </si>
  <si>
    <t>are</t>
  </si>
  <si>
    <t>Green</t>
  </si>
  <si>
    <t>Three &amp; Two body interaction</t>
  </si>
  <si>
    <t>parameters</t>
  </si>
  <si>
    <t>various</t>
  </si>
  <si>
    <t>elements</t>
  </si>
  <si>
    <t>mixtures</t>
  </si>
  <si>
    <t>multiple</t>
  </si>
  <si>
    <t>entries</t>
  </si>
  <si>
    <t>can</t>
  </si>
  <si>
    <t>be</t>
  </si>
  <si>
    <t>added</t>
  </si>
  <si>
    <t>to</t>
  </si>
  <si>
    <t>file,</t>
  </si>
  <si>
    <t>LAMMPS</t>
  </si>
  <si>
    <t>reads</t>
  </si>
  <si>
    <t>the</t>
  </si>
  <si>
    <t>ones</t>
  </si>
  <si>
    <t>it</t>
  </si>
  <si>
    <t>needs</t>
  </si>
  <si>
    <t>these</t>
  </si>
  <si>
    <t>in</t>
  </si>
  <si>
    <t>metal</t>
  </si>
  <si>
    <t>units:</t>
  </si>
  <si>
    <t>A,B</t>
  </si>
  <si>
    <t>=</t>
  </si>
  <si>
    <t>eV;</t>
  </si>
  <si>
    <t>lambda1,lambda2,lambda3</t>
  </si>
  <si>
    <t>1/Angstroms;</t>
  </si>
  <si>
    <t>R,D</t>
  </si>
  <si>
    <t>Angstroms</t>
  </si>
  <si>
    <t>other</t>
  </si>
  <si>
    <t>quantities</t>
  </si>
  <si>
    <t>unitless</t>
  </si>
  <si>
    <t>format</t>
  </si>
  <si>
    <t>of</t>
  </si>
  <si>
    <t>a</t>
  </si>
  <si>
    <t>single</t>
  </si>
  <si>
    <t>entry</t>
  </si>
  <si>
    <t>(one</t>
  </si>
  <si>
    <t>or</t>
  </si>
  <si>
    <t>more</t>
  </si>
  <si>
    <t>lines):</t>
  </si>
  <si>
    <t>element</t>
  </si>
  <si>
    <t>1,</t>
  </si>
  <si>
    <t>2,</t>
  </si>
  <si>
    <t>3,</t>
  </si>
  <si>
    <t>m,</t>
  </si>
  <si>
    <t>gamma,</t>
  </si>
  <si>
    <t>lambda3,</t>
  </si>
  <si>
    <t>c,</t>
  </si>
  <si>
    <t>d,</t>
  </si>
  <si>
    <t>costheta0,</t>
  </si>
  <si>
    <t>n,</t>
  </si>
  <si>
    <t>A</t>
  </si>
  <si>
    <t>beta,</t>
  </si>
  <si>
    <t>lambda2,</t>
  </si>
  <si>
    <t>B,</t>
  </si>
  <si>
    <t>R,</t>
  </si>
  <si>
    <t>D,</t>
  </si>
  <si>
    <t>lambda1,</t>
  </si>
  <si>
    <t>B</t>
  </si>
  <si>
    <t>lambda1</t>
  </si>
  <si>
    <t>lambda2</t>
  </si>
  <si>
    <t>beta</t>
  </si>
  <si>
    <t>n</t>
  </si>
  <si>
    <t>c</t>
  </si>
  <si>
    <t>d</t>
  </si>
  <si>
    <t>h</t>
  </si>
  <si>
    <t>R'</t>
  </si>
  <si>
    <t>S'</t>
  </si>
  <si>
    <t>chi_Si_O</t>
  </si>
  <si>
    <t>R</t>
  </si>
  <si>
    <t>D</t>
  </si>
  <si>
    <t>Si-Si</t>
  </si>
  <si>
    <t>O-O</t>
  </si>
  <si>
    <t>Si-O</t>
  </si>
  <si>
    <r>
      <t xml:space="preserve"> S Munetoh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 xml:space="preserve"> Comp. Mat Sci 39 (2007) 334-339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</si>
</sst>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E3" sqref="E3"/>
    </sheetView>
  </sheetViews>
  <sheetFormatPr defaultColWidth="9.140625" defaultRowHeight="12.75"/>
  <cols>
    <col min="2" max="2" width="11.421875" style="0" bestFit="1" customWidth="1"/>
    <col min="3" max="3" width="11.57421875" style="0" customWidth="1"/>
    <col min="7" max="7" width="11.28125" style="0" customWidth="1"/>
    <col min="15" max="15" width="10.00390625" style="0" bestFit="1" customWidth="1"/>
    <col min="17" max="17" width="11.42187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s="1" t="s">
        <v>9</v>
      </c>
      <c r="M1" s="1" t="s">
        <v>10</v>
      </c>
    </row>
    <row r="2" spans="1:14" ht="12.75">
      <c r="A2" t="s">
        <v>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L2" s="2" t="s">
        <v>16</v>
      </c>
      <c r="M2" s="2" t="s">
        <v>17</v>
      </c>
      <c r="N2" s="3"/>
    </row>
    <row r="3" spans="1:13" ht="12.75">
      <c r="A3" t="s">
        <v>0</v>
      </c>
      <c r="B3" t="s">
        <v>18</v>
      </c>
      <c r="C3" t="s">
        <v>19</v>
      </c>
      <c r="D3" t="s">
        <v>14</v>
      </c>
      <c r="E3" s="4" t="s">
        <v>96</v>
      </c>
      <c r="L3" s="5" t="s">
        <v>20</v>
      </c>
      <c r="M3" s="5" t="s">
        <v>21</v>
      </c>
    </row>
    <row r="5" spans="1:8" ht="12.75">
      <c r="A5" t="s">
        <v>0</v>
      </c>
      <c r="B5" t="s">
        <v>7</v>
      </c>
      <c r="C5" t="s">
        <v>22</v>
      </c>
      <c r="D5" t="s">
        <v>6</v>
      </c>
      <c r="E5" t="s">
        <v>23</v>
      </c>
      <c r="F5" t="s">
        <v>24</v>
      </c>
      <c r="G5" t="s">
        <v>2</v>
      </c>
      <c r="H5" t="s">
        <v>25</v>
      </c>
    </row>
    <row r="6" spans="1:15" ht="12.75">
      <c r="A6" t="s">
        <v>0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31</v>
      </c>
      <c r="H6" t="s">
        <v>11</v>
      </c>
      <c r="I6" t="s">
        <v>32</v>
      </c>
      <c r="J6" t="s">
        <v>33</v>
      </c>
      <c r="K6" t="s">
        <v>34</v>
      </c>
      <c r="L6" t="s">
        <v>35</v>
      </c>
      <c r="M6" t="s">
        <v>36</v>
      </c>
      <c r="N6" t="s">
        <v>37</v>
      </c>
      <c r="O6" t="s">
        <v>38</v>
      </c>
    </row>
    <row r="7" spans="1:8" ht="12.75">
      <c r="A7" t="s">
        <v>0</v>
      </c>
      <c r="B7" t="s">
        <v>39</v>
      </c>
      <c r="C7" t="s">
        <v>27</v>
      </c>
      <c r="D7" t="s">
        <v>19</v>
      </c>
      <c r="E7" t="s">
        <v>40</v>
      </c>
      <c r="F7" t="s">
        <v>33</v>
      </c>
      <c r="G7" t="s">
        <v>41</v>
      </c>
      <c r="H7" t="s">
        <v>42</v>
      </c>
    </row>
    <row r="8" spans="1:10" ht="12.75">
      <c r="A8" t="s">
        <v>0</v>
      </c>
      <c r="B8" t="s">
        <v>43</v>
      </c>
      <c r="C8" t="s">
        <v>44</v>
      </c>
      <c r="D8" t="s">
        <v>45</v>
      </c>
      <c r="E8" t="s">
        <v>46</v>
      </c>
      <c r="F8" t="s">
        <v>44</v>
      </c>
      <c r="G8" t="s">
        <v>47</v>
      </c>
      <c r="H8" t="s">
        <v>48</v>
      </c>
      <c r="I8" t="s">
        <v>44</v>
      </c>
      <c r="J8" t="s">
        <v>49</v>
      </c>
    </row>
    <row r="9" spans="1:5" ht="12.75">
      <c r="A9" t="s">
        <v>0</v>
      </c>
      <c r="B9" t="s">
        <v>50</v>
      </c>
      <c r="C9" t="s">
        <v>51</v>
      </c>
      <c r="D9" t="s">
        <v>19</v>
      </c>
      <c r="E9" t="s">
        <v>52</v>
      </c>
    </row>
    <row r="11" spans="1:17" ht="12.75">
      <c r="A11" t="s">
        <v>0</v>
      </c>
      <c r="B11" t="s">
        <v>53</v>
      </c>
      <c r="C11" t="s">
        <v>54</v>
      </c>
      <c r="D11" t="s">
        <v>55</v>
      </c>
      <c r="E11" t="s">
        <v>56</v>
      </c>
      <c r="F11" t="s">
        <v>57</v>
      </c>
      <c r="G11" t="s">
        <v>58</v>
      </c>
      <c r="H11" t="s">
        <v>59</v>
      </c>
      <c r="I11" t="s">
        <v>60</v>
      </c>
      <c r="J11" t="s">
        <v>61</v>
      </c>
      <c r="O11" s="4" t="s">
        <v>1</v>
      </c>
      <c r="P11" s="4"/>
      <c r="Q11" s="4" t="s">
        <v>3</v>
      </c>
    </row>
    <row r="12" spans="1:7" ht="12.75">
      <c r="A12" t="s">
        <v>0</v>
      </c>
      <c r="B12" t="s">
        <v>62</v>
      </c>
      <c r="C12" t="s">
        <v>63</v>
      </c>
      <c r="D12" t="s">
        <v>62</v>
      </c>
      <c r="E12" t="s">
        <v>64</v>
      </c>
      <c r="F12" t="s">
        <v>62</v>
      </c>
      <c r="G12" t="s">
        <v>65</v>
      </c>
    </row>
    <row r="13" spans="1:17" ht="12.75">
      <c r="A13" t="s">
        <v>0</v>
      </c>
      <c r="B13" s="1" t="s">
        <v>66</v>
      </c>
      <c r="C13" s="1" t="s">
        <v>67</v>
      </c>
      <c r="D13" s="1" t="s">
        <v>68</v>
      </c>
      <c r="E13" s="1" t="s">
        <v>69</v>
      </c>
      <c r="F13" s="1" t="s">
        <v>70</v>
      </c>
      <c r="G13" s="1" t="s">
        <v>71</v>
      </c>
      <c r="H13" s="2" t="s">
        <v>72</v>
      </c>
      <c r="N13" t="s">
        <v>73</v>
      </c>
      <c r="O13">
        <f>1.8308*10^3</f>
        <v>1830.8</v>
      </c>
      <c r="Q13">
        <f>1.88255*10^3</f>
        <v>1882.55</v>
      </c>
    </row>
    <row r="14" spans="1:17" ht="15.75">
      <c r="A14" t="s">
        <v>0</v>
      </c>
      <c r="B14" s="2" t="s">
        <v>74</v>
      </c>
      <c r="C14" s="6" t="s">
        <v>75</v>
      </c>
      <c r="D14" s="6" t="s">
        <v>76</v>
      </c>
      <c r="E14" s="7" t="s">
        <v>77</v>
      </c>
      <c r="F14" s="7" t="s">
        <v>78</v>
      </c>
      <c r="G14" s="6" t="s">
        <v>79</v>
      </c>
      <c r="H14" s="6" t="s">
        <v>73</v>
      </c>
      <c r="N14" t="s">
        <v>80</v>
      </c>
      <c r="O14">
        <f>4.7118*10^2</f>
        <v>471.18</v>
      </c>
      <c r="Q14">
        <f>2.18787*10^2</f>
        <v>218.78700000000003</v>
      </c>
    </row>
    <row r="15" spans="14:17" ht="12.75">
      <c r="N15" t="s">
        <v>81</v>
      </c>
      <c r="O15">
        <v>2.4799</v>
      </c>
      <c r="Q15">
        <v>4.17108</v>
      </c>
    </row>
    <row r="16" spans="1:17" ht="12.75">
      <c r="A16" s="8" t="s">
        <v>3</v>
      </c>
      <c r="B16" s="8" t="s">
        <v>3</v>
      </c>
      <c r="C16" s="8" t="s">
        <v>3</v>
      </c>
      <c r="D16" s="8">
        <v>3</v>
      </c>
      <c r="E16" s="8">
        <v>1</v>
      </c>
      <c r="F16" s="8">
        <v>0</v>
      </c>
      <c r="G16" s="8">
        <f>Q19</f>
        <v>64692.100000000006</v>
      </c>
      <c r="H16" s="8">
        <f>Q20</f>
        <v>4.11127</v>
      </c>
      <c r="I16" s="8">
        <f>Q21</f>
        <v>-0.8459220000000001</v>
      </c>
      <c r="J16" s="8">
        <f>Q18</f>
        <v>1.04968</v>
      </c>
      <c r="N16" t="s">
        <v>82</v>
      </c>
      <c r="O16">
        <v>1.7322</v>
      </c>
      <c r="Q16">
        <v>2.35692</v>
      </c>
    </row>
    <row r="17" spans="1:17" ht="12.75">
      <c r="A17" s="8"/>
      <c r="B17" s="8">
        <f>Q17</f>
        <v>1.1632E-07</v>
      </c>
      <c r="C17" s="8">
        <f>N30</f>
        <v>2.35692</v>
      </c>
      <c r="D17" s="8">
        <f>Q30</f>
        <v>218.78700000000003</v>
      </c>
      <c r="E17" s="8">
        <f>T30</f>
        <v>1.85</v>
      </c>
      <c r="F17" s="8">
        <f>U30</f>
        <v>0.15000000000000002</v>
      </c>
      <c r="G17" s="8">
        <f>O30</f>
        <v>4.17108</v>
      </c>
      <c r="H17" s="8">
        <f>P30</f>
        <v>1882.55</v>
      </c>
      <c r="I17" s="8"/>
      <c r="J17" s="8"/>
      <c r="N17" t="s">
        <v>83</v>
      </c>
      <c r="O17">
        <f>1.1*10^-6</f>
        <v>1.1E-06</v>
      </c>
      <c r="Q17">
        <f>1.1632*10^-7</f>
        <v>1.1632E-07</v>
      </c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N18" t="s">
        <v>84</v>
      </c>
      <c r="O18">
        <f>7.8734*10^-1</f>
        <v>0.78734</v>
      </c>
      <c r="Q18">
        <v>1.04968</v>
      </c>
    </row>
    <row r="19" spans="1:17" ht="12.75">
      <c r="A19" s="8" t="s">
        <v>1</v>
      </c>
      <c r="B19" s="8" t="s">
        <v>1</v>
      </c>
      <c r="C19" s="8" t="s">
        <v>1</v>
      </c>
      <c r="D19" s="8">
        <v>3</v>
      </c>
      <c r="E19" s="8">
        <v>1</v>
      </c>
      <c r="F19" s="8">
        <v>0</v>
      </c>
      <c r="G19" s="8">
        <f>O19</f>
        <v>100390</v>
      </c>
      <c r="H19" s="8">
        <f>O20</f>
        <v>16.217</v>
      </c>
      <c r="I19" s="8">
        <f>O21</f>
        <v>-0.5982500000000001</v>
      </c>
      <c r="J19" s="8">
        <f>O18</f>
        <v>0.78734</v>
      </c>
      <c r="N19" t="s">
        <v>85</v>
      </c>
      <c r="O19">
        <f>1.0039*10^5</f>
        <v>100390</v>
      </c>
      <c r="Q19">
        <f>6.46921*10^4</f>
        <v>64692.100000000006</v>
      </c>
    </row>
    <row r="20" spans="1:17" ht="12.75">
      <c r="A20" s="8"/>
      <c r="B20" s="8">
        <f>O17</f>
        <v>1.1E-06</v>
      </c>
      <c r="C20" s="8">
        <f>N29</f>
        <v>1.7322</v>
      </c>
      <c r="D20" s="8">
        <f>Q29</f>
        <v>471.18</v>
      </c>
      <c r="E20" s="8">
        <f>T29</f>
        <v>2.65</v>
      </c>
      <c r="F20" s="8">
        <f>U29</f>
        <v>0.1499999999999999</v>
      </c>
      <c r="G20" s="8">
        <f>O29</f>
        <v>2.4799</v>
      </c>
      <c r="H20" s="8">
        <f>P29</f>
        <v>1830.8</v>
      </c>
      <c r="I20" s="8"/>
      <c r="J20" s="8"/>
      <c r="N20" t="s">
        <v>86</v>
      </c>
      <c r="O20">
        <f>1.6217*10</f>
        <v>16.217</v>
      </c>
      <c r="Q20">
        <v>4.11127</v>
      </c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N21" t="s">
        <v>87</v>
      </c>
      <c r="O21">
        <f>-5.9825*10^-1</f>
        <v>-0.5982500000000001</v>
      </c>
      <c r="Q21">
        <f>-8.45922*10^-1</f>
        <v>-0.8459220000000001</v>
      </c>
    </row>
    <row r="22" spans="1:17" ht="12.75">
      <c r="A22" s="8" t="s">
        <v>1</v>
      </c>
      <c r="B22" s="8" t="s">
        <v>1</v>
      </c>
      <c r="C22" s="8" t="s">
        <v>3</v>
      </c>
      <c r="D22" s="8">
        <v>3</v>
      </c>
      <c r="E22" s="8">
        <v>1</v>
      </c>
      <c r="F22" s="8">
        <v>0</v>
      </c>
      <c r="G22" s="8">
        <f>O19</f>
        <v>100390</v>
      </c>
      <c r="H22" s="8">
        <f>O20</f>
        <v>16.217</v>
      </c>
      <c r="I22" s="8">
        <f>O21</f>
        <v>-0.5982500000000001</v>
      </c>
      <c r="J22" s="8">
        <f>O18</f>
        <v>0.78734</v>
      </c>
      <c r="N22" t="s">
        <v>88</v>
      </c>
      <c r="O22">
        <v>2.5</v>
      </c>
      <c r="Q22">
        <v>1.7</v>
      </c>
    </row>
    <row r="23" spans="1:17" ht="12.75">
      <c r="A23" s="8"/>
      <c r="B23" s="8">
        <f>O17</f>
        <v>1.1E-06</v>
      </c>
      <c r="C23" s="8">
        <f>N29</f>
        <v>1.7322</v>
      </c>
      <c r="D23" s="8">
        <f>Q29</f>
        <v>471.18</v>
      </c>
      <c r="E23" s="8">
        <f>T31</f>
        <v>2.2139923630243383</v>
      </c>
      <c r="F23" s="8">
        <f>U31</f>
        <v>0.15243955021550804</v>
      </c>
      <c r="G23" s="8">
        <f>O29</f>
        <v>2.4799</v>
      </c>
      <c r="H23" s="8">
        <f>P29</f>
        <v>1830.8</v>
      </c>
      <c r="I23" s="8"/>
      <c r="J23" s="8"/>
      <c r="N23" t="s">
        <v>89</v>
      </c>
      <c r="O23">
        <v>2.8</v>
      </c>
      <c r="Q23">
        <v>2</v>
      </c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O24" t="s">
        <v>90</v>
      </c>
      <c r="P24">
        <v>1.17945</v>
      </c>
    </row>
    <row r="25" spans="1:10" ht="12.75">
      <c r="A25" s="8" t="s">
        <v>1</v>
      </c>
      <c r="B25" s="8" t="s">
        <v>3</v>
      </c>
      <c r="C25" s="8" t="s">
        <v>3</v>
      </c>
      <c r="D25" s="8">
        <v>3</v>
      </c>
      <c r="E25" s="8">
        <v>1</v>
      </c>
      <c r="F25" s="8">
        <v>0</v>
      </c>
      <c r="G25" s="8">
        <f>O19</f>
        <v>100390</v>
      </c>
      <c r="H25" s="8">
        <f>O20</f>
        <v>16.217</v>
      </c>
      <c r="I25" s="8">
        <f>O21</f>
        <v>-0.5982500000000001</v>
      </c>
      <c r="J25" s="8">
        <f>O18</f>
        <v>0.78734</v>
      </c>
    </row>
    <row r="26" spans="1:10" ht="12.75">
      <c r="A26" s="8"/>
      <c r="B26" s="8">
        <f>O17</f>
        <v>1.1E-06</v>
      </c>
      <c r="C26" s="8">
        <f>N31</f>
        <v>2.04456</v>
      </c>
      <c r="D26" s="8">
        <f>Q31</f>
        <v>378.6898939266549</v>
      </c>
      <c r="E26" s="8">
        <f>T31</f>
        <v>2.2139923630243383</v>
      </c>
      <c r="F26" s="8">
        <f>U31</f>
        <v>0.15243955021550804</v>
      </c>
      <c r="G26" s="8">
        <f>O31</f>
        <v>3.3254900000000003</v>
      </c>
      <c r="H26" s="8">
        <f>P31</f>
        <v>1856.4946916164345</v>
      </c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N28" t="s">
        <v>82</v>
      </c>
      <c r="O28" t="s">
        <v>81</v>
      </c>
      <c r="P28" t="s">
        <v>73</v>
      </c>
      <c r="Q28" t="s">
        <v>80</v>
      </c>
      <c r="R28" t="s">
        <v>88</v>
      </c>
      <c r="S28" t="s">
        <v>89</v>
      </c>
      <c r="T28" t="s">
        <v>91</v>
      </c>
      <c r="U28" t="s">
        <v>92</v>
      </c>
    </row>
    <row r="29" spans="1:21" ht="12.75">
      <c r="A29" s="8" t="s">
        <v>3</v>
      </c>
      <c r="B29" s="8" t="s">
        <v>1</v>
      </c>
      <c r="C29" s="8" t="s">
        <v>1</v>
      </c>
      <c r="D29" s="8">
        <v>3</v>
      </c>
      <c r="E29" s="8">
        <v>1</v>
      </c>
      <c r="F29" s="8">
        <v>0</v>
      </c>
      <c r="G29" s="8">
        <f>Q19</f>
        <v>64692.100000000006</v>
      </c>
      <c r="H29" s="8">
        <f>Q20</f>
        <v>4.11127</v>
      </c>
      <c r="I29" s="8">
        <f>Q21</f>
        <v>-0.8459220000000001</v>
      </c>
      <c r="J29" s="8">
        <f>Q18</f>
        <v>1.04968</v>
      </c>
      <c r="M29" t="s">
        <v>93</v>
      </c>
      <c r="N29">
        <f>(O16+O16)/2</f>
        <v>1.7322</v>
      </c>
      <c r="O29">
        <f>(O15+O15)/2</f>
        <v>2.4799</v>
      </c>
      <c r="P29">
        <f>(O13*O13)^0.5</f>
        <v>1830.8</v>
      </c>
      <c r="Q29">
        <f>(O14*O14)^0.5</f>
        <v>471.18</v>
      </c>
      <c r="R29">
        <f>(O22*O22)^0.5</f>
        <v>2.5</v>
      </c>
      <c r="S29">
        <f>(O23*O23)^0.5</f>
        <v>2.8</v>
      </c>
      <c r="T29">
        <f>(R29+S29)/2</f>
        <v>2.65</v>
      </c>
      <c r="U29">
        <f>(S29-R29)/2</f>
        <v>0.1499999999999999</v>
      </c>
    </row>
    <row r="30" spans="1:21" ht="12.75">
      <c r="A30" s="8"/>
      <c r="B30" s="8">
        <f>Q17</f>
        <v>1.1632E-07</v>
      </c>
      <c r="C30" s="8">
        <f>N31</f>
        <v>2.04456</v>
      </c>
      <c r="D30" s="8">
        <f>Q31</f>
        <v>378.6898939266549</v>
      </c>
      <c r="E30" s="8">
        <f>T31</f>
        <v>2.2139923630243383</v>
      </c>
      <c r="F30" s="8">
        <f>U31</f>
        <v>0.15243955021550804</v>
      </c>
      <c r="G30" s="8">
        <f>O31</f>
        <v>3.3254900000000003</v>
      </c>
      <c r="H30" s="8">
        <f>P31</f>
        <v>1856.4946916164345</v>
      </c>
      <c r="I30" s="8"/>
      <c r="J30" s="8"/>
      <c r="M30" t="s">
        <v>94</v>
      </c>
      <c r="N30">
        <f>(Q16+Q16)/2</f>
        <v>2.35692</v>
      </c>
      <c r="O30">
        <f>(Q15+Q15)/2</f>
        <v>4.17108</v>
      </c>
      <c r="P30">
        <f>(Q13*Q13)^0.5</f>
        <v>1882.55</v>
      </c>
      <c r="Q30">
        <f>(Q14*Q14)^0.5</f>
        <v>218.78700000000003</v>
      </c>
      <c r="R30">
        <f>(Q22*Q22)^0.5</f>
        <v>1.7</v>
      </c>
      <c r="S30">
        <f>(Q23*Q23)^0.5</f>
        <v>2</v>
      </c>
      <c r="T30">
        <f>(R30+S30)/2</f>
        <v>1.85</v>
      </c>
      <c r="U30">
        <f>(S30-R30)/2</f>
        <v>0.15000000000000002</v>
      </c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M31" t="s">
        <v>95</v>
      </c>
      <c r="N31">
        <f>(O16+Q16)/2</f>
        <v>2.04456</v>
      </c>
      <c r="O31">
        <f>(O15+Q15)/2</f>
        <v>3.3254900000000003</v>
      </c>
      <c r="P31">
        <f>(O13*Q13)^0.5</f>
        <v>1856.4946916164345</v>
      </c>
      <c r="Q31">
        <f>P24*(O14*Q14)^0.5</f>
        <v>378.6898939266549</v>
      </c>
      <c r="R31">
        <f>(O22*Q22)^0.5</f>
        <v>2.0615528128088303</v>
      </c>
      <c r="S31">
        <f>(O23*Q23)^0.5</f>
        <v>2.3664319132398464</v>
      </c>
      <c r="T31">
        <f>(R31+S31)/2</f>
        <v>2.2139923630243383</v>
      </c>
      <c r="U31">
        <f>(S31-R31)/2</f>
        <v>0.15243955021550804</v>
      </c>
    </row>
    <row r="32" spans="1:10" ht="12.75">
      <c r="A32" s="8" t="s">
        <v>3</v>
      </c>
      <c r="B32" s="8" t="s">
        <v>1</v>
      </c>
      <c r="C32" s="8" t="s">
        <v>3</v>
      </c>
      <c r="D32" s="8">
        <v>3</v>
      </c>
      <c r="E32" s="8">
        <v>1</v>
      </c>
      <c r="F32" s="8">
        <v>0</v>
      </c>
      <c r="G32" s="8">
        <f>Q19</f>
        <v>64692.100000000006</v>
      </c>
      <c r="H32" s="8">
        <f>Q20</f>
        <v>4.11127</v>
      </c>
      <c r="I32" s="8">
        <f>Q21</f>
        <v>-0.8459220000000001</v>
      </c>
      <c r="J32" s="8">
        <f>Q18</f>
        <v>1.04968</v>
      </c>
    </row>
    <row r="33" spans="1:10" ht="12.75">
      <c r="A33" s="8"/>
      <c r="B33" s="8">
        <f>Q17</f>
        <v>1.1632E-07</v>
      </c>
      <c r="C33" s="8">
        <f>N31</f>
        <v>2.04456</v>
      </c>
      <c r="D33" s="8">
        <f>Q31</f>
        <v>378.6898939266549</v>
      </c>
      <c r="E33" s="8">
        <f>T30</f>
        <v>1.85</v>
      </c>
      <c r="F33" s="8">
        <f>U30</f>
        <v>0.15000000000000002</v>
      </c>
      <c r="G33" s="8">
        <f>O31</f>
        <v>3.3254900000000003</v>
      </c>
      <c r="H33" s="8">
        <f>P31</f>
        <v>1856.4946916164345</v>
      </c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 t="s">
        <v>3</v>
      </c>
      <c r="B35" s="8" t="s">
        <v>3</v>
      </c>
      <c r="C35" s="8" t="s">
        <v>1</v>
      </c>
      <c r="D35" s="8">
        <v>3</v>
      </c>
      <c r="E35" s="8">
        <v>1</v>
      </c>
      <c r="F35" s="8">
        <v>0</v>
      </c>
      <c r="G35" s="8">
        <f>Q19</f>
        <v>64692.100000000006</v>
      </c>
      <c r="H35" s="8">
        <f>Q20</f>
        <v>4.11127</v>
      </c>
      <c r="I35" s="8">
        <f>Q21</f>
        <v>-0.8459220000000001</v>
      </c>
      <c r="J35" s="8">
        <f>Q18</f>
        <v>1.04968</v>
      </c>
    </row>
    <row r="36" spans="1:10" ht="12.75">
      <c r="A36" s="8"/>
      <c r="B36" s="8">
        <f>Q17</f>
        <v>1.1632E-07</v>
      </c>
      <c r="C36" s="8">
        <f>N30</f>
        <v>2.35692</v>
      </c>
      <c r="D36" s="8">
        <f>Q30</f>
        <v>218.78700000000003</v>
      </c>
      <c r="E36" s="8">
        <f>T31</f>
        <v>2.2139923630243383</v>
      </c>
      <c r="F36" s="8">
        <f>U31</f>
        <v>0.15243955021550804</v>
      </c>
      <c r="G36" s="8">
        <f>O30</f>
        <v>4.17108</v>
      </c>
      <c r="H36" s="8">
        <f>P30</f>
        <v>1882.55</v>
      </c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 t="s">
        <v>1</v>
      </c>
      <c r="B38" s="8" t="s">
        <v>3</v>
      </c>
      <c r="C38" s="8" t="s">
        <v>1</v>
      </c>
      <c r="D38" s="8">
        <v>3</v>
      </c>
      <c r="E38" s="8">
        <v>1</v>
      </c>
      <c r="F38" s="8">
        <f>S29</f>
        <v>2.8</v>
      </c>
      <c r="G38" s="8">
        <f>O19</f>
        <v>100390</v>
      </c>
      <c r="H38" s="8">
        <f>O20</f>
        <v>16.217</v>
      </c>
      <c r="I38" s="8">
        <f>O21</f>
        <v>-0.5982500000000001</v>
      </c>
      <c r="J38" s="8">
        <f>O18</f>
        <v>0.78734</v>
      </c>
    </row>
    <row r="39" spans="1:10" ht="12.75">
      <c r="A39" s="8"/>
      <c r="B39" s="8">
        <f>O17</f>
        <v>1.1E-06</v>
      </c>
      <c r="C39" s="8">
        <f>N31</f>
        <v>2.04456</v>
      </c>
      <c r="D39" s="8">
        <f>Q31</f>
        <v>378.6898939266549</v>
      </c>
      <c r="E39" s="8">
        <f>T29</f>
        <v>2.65</v>
      </c>
      <c r="F39" s="8">
        <f>U29</f>
        <v>0.1499999999999999</v>
      </c>
      <c r="G39" s="8">
        <f>O31</f>
        <v>3.3254900000000003</v>
      </c>
      <c r="H39" s="8">
        <f>P31</f>
        <v>1856.4946916164345</v>
      </c>
      <c r="I39" s="8"/>
      <c r="J39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Prof.Roy Mahapatra</dc:creator>
  <cp:keywords/>
  <dc:description/>
  <cp:lastModifiedBy>Prof.Roy Mahapatra</cp:lastModifiedBy>
  <dcterms:created xsi:type="dcterms:W3CDTF">2009-11-20T13:50:38Z</dcterms:created>
  <dcterms:modified xsi:type="dcterms:W3CDTF">2009-11-20T13:51:13Z</dcterms:modified>
  <cp:category/>
  <cp:version/>
  <cp:contentType/>
  <cp:contentStatus/>
</cp:coreProperties>
</file>